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terdisciplinary\Events\Event Toolkit\Admin Gateway Event Toolkit\Files to upload\"/>
    </mc:Choice>
  </mc:AlternateContent>
  <xr:revisionPtr revIDLastSave="0" documentId="8_{1EC4BD1B-9101-4627-9716-7A09B58F93A0}" xr6:coauthVersionLast="47" xr6:coauthVersionMax="47" xr10:uidLastSave="{00000000-0000-0000-0000-000000000000}"/>
  <bookViews>
    <workbookView xWindow="-120" yWindow="-120" windowWidth="29040" windowHeight="15990" xr2:uid="{596BF5B5-FC8D-444F-90A7-1E81D9060900}"/>
  </bookViews>
  <sheets>
    <sheet name="Formula calculated due dates" sheetId="3" r:id="rId1"/>
    <sheet name="Weeks Days Formula" sheetId="2" r:id="rId2"/>
  </sheets>
  <definedNames>
    <definedName name="_xlnm.Print_Titles" localSheetId="0">'Formula calculated due dates'!$9:$9</definedName>
    <definedName name="_xlnm.Print_Titles" localSheetId="1">'Weeks Days Formula'!$1:$1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12" i="3"/>
  <c r="C3" i="2"/>
  <c r="C4" i="2"/>
  <c r="H3" i="2" l="1"/>
  <c r="F2" i="2"/>
  <c r="F3" i="2" s="1"/>
  <c r="D14" i="3"/>
  <c r="D19" i="3"/>
  <c r="D18" i="3"/>
  <c r="D20" i="3"/>
  <c r="D13" i="3"/>
  <c r="D17" i="3"/>
  <c r="D28" i="3"/>
  <c r="D26" i="3"/>
  <c r="D27" i="3"/>
  <c r="D24" i="3" l="1"/>
  <c r="D22" i="3"/>
  <c r="D23" i="3"/>
  <c r="D21" i="3"/>
  <c r="D16" i="3"/>
  <c r="D15" i="3"/>
  <c r="C26" i="2"/>
  <c r="C25" i="2"/>
  <c r="C5" i="2"/>
  <c r="C6" i="2"/>
  <c r="C7" i="2"/>
  <c r="C8" i="2"/>
  <c r="C9" i="2"/>
  <c r="C10" i="2"/>
  <c r="C11" i="2"/>
  <c r="C12" i="2"/>
  <c r="C13" i="2"/>
  <c r="C14" i="2"/>
  <c r="D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 Mortensen</author>
  </authors>
  <commentList>
    <comment ref="B4" authorId="0" shapeId="0" xr:uid="{39E45625-8BC9-45CE-8E0C-53083A9A380A}">
      <text>
        <r>
          <rPr>
            <b/>
            <sz val="9"/>
            <color indexed="81"/>
            <rFont val="Tahoma"/>
            <family val="2"/>
          </rPr>
          <t>Kate Mortensen:</t>
        </r>
        <r>
          <rPr>
            <sz val="9"/>
            <color indexed="81"/>
            <rFont val="Tahoma"/>
            <family val="2"/>
          </rPr>
          <t xml:space="preserve">
update this date cell to change all dates below</t>
        </r>
      </text>
    </comment>
    <comment ref="B10" authorId="0" shapeId="0" xr:uid="{CBAA45B1-DD0B-426A-A341-DA929A7B2A97}">
      <text>
        <r>
          <rPr>
            <b/>
            <sz val="9"/>
            <color indexed="81"/>
            <rFont val="Tahoma"/>
            <charset val="1"/>
          </rPr>
          <t xml:space="preserve">Kate Mortensen:
PIF must be submitted 8 weeks in advance of sending INVITES
</t>
        </r>
        <r>
          <rPr>
            <b/>
            <u/>
            <sz val="9"/>
            <color indexed="81"/>
            <rFont val="Tahoma"/>
            <family val="2"/>
          </rPr>
          <t>PIF Needed if…</t>
        </r>
        <r>
          <rPr>
            <b/>
            <sz val="9"/>
            <color indexed="81"/>
            <rFont val="Tahoma"/>
            <charset val="1"/>
          </rPr>
          <t xml:space="preserve">
--</t>
        </r>
        <r>
          <rPr>
            <sz val="9"/>
            <color indexed="81"/>
            <rFont val="Tahoma"/>
            <family val="2"/>
          </rPr>
          <t xml:space="preserve">This is a cross-department event, public event, or large event,
--This is an event that utilizes a platform other than Zoom, 
--You need a special list curated or pulled,
--You need a branded Marketo email or Cvent RSVP page,
--You need other specialty branded materials not listed on the Toolkit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 Mortensen</author>
  </authors>
  <commentList>
    <comment ref="C2" authorId="0" shapeId="0" xr:uid="{362B1F17-BCCD-472B-A5B3-19BEAB385913}">
      <text>
        <r>
          <rPr>
            <b/>
            <sz val="9"/>
            <color indexed="81"/>
            <rFont val="Tahoma"/>
            <charset val="1"/>
          </rPr>
          <t>Kate Mortensen:</t>
        </r>
        <r>
          <rPr>
            <sz val="9"/>
            <color indexed="81"/>
            <rFont val="Tahoma"/>
            <charset val="1"/>
          </rPr>
          <t xml:space="preserve">
Use the # of days in the formula on the other sheet.</t>
        </r>
      </text>
    </comment>
  </commentList>
</comments>
</file>

<file path=xl/sharedStrings.xml><?xml version="1.0" encoding="utf-8"?>
<sst xmlns="http://schemas.openxmlformats.org/spreadsheetml/2006/main" count="78" uniqueCount="65">
  <si>
    <t>EVENT TITLE</t>
  </si>
  <si>
    <t>EVENT DATE</t>
  </si>
  <si>
    <t>PRODUCTION TIMELINE - ONLINE EVENT</t>
  </si>
  <si>
    <t>WHO</t>
  </si>
  <si>
    <t>DELIVERABLE</t>
  </si>
  <si>
    <t>SUGGESTED 
LEAD TIME</t>
  </si>
  <si>
    <t>DUE DATE</t>
  </si>
  <si>
    <t>COMPLETED</t>
  </si>
  <si>
    <t>Pre-event planning meeting with stakeholders</t>
  </si>
  <si>
    <t>12-8 weeks prior</t>
  </si>
  <si>
    <t>Submit Project Inquiry Form for event promotion/marketing support</t>
  </si>
  <si>
    <t>Determine speakers</t>
  </si>
  <si>
    <t>Create budget</t>
  </si>
  <si>
    <t>7 weeks prior</t>
  </si>
  <si>
    <t>Determine audience, work with Marketing for support</t>
  </si>
  <si>
    <t>Draft email invite content to be shared with Marketing</t>
  </si>
  <si>
    <t>6 weeks prior</t>
  </si>
  <si>
    <t>Draft RSVP content to be shared with Marketing</t>
  </si>
  <si>
    <t>Coordinate invite information with Marketing team</t>
  </si>
  <si>
    <t>6-3 weeks prior</t>
  </si>
  <si>
    <t>Send invite with final RSVP link (tier 1) -- update date per Marketing</t>
  </si>
  <si>
    <t>5 or 4 weeks prior</t>
  </si>
  <si>
    <t>Send invite with final RSVP link (tier 2, if needed) -- update date per Marketing</t>
  </si>
  <si>
    <t>4 or 3 weeks prior</t>
  </si>
  <si>
    <t>Begin briefing to be delivered to stakeholders week of event</t>
  </si>
  <si>
    <t>2 weeks prior</t>
  </si>
  <si>
    <t>Create Zoom link</t>
  </si>
  <si>
    <t>Finalize attendee list; send reminder email for top-priority guests to sign-up, or individual reminders to tier 1 guests who have not responded</t>
  </si>
  <si>
    <t>1 week prior</t>
  </si>
  <si>
    <t>Send reminder email to all attendees with Zoom link</t>
  </si>
  <si>
    <t>Prep / pre-event meeting with speaker(s) to verify technical needs are good</t>
  </si>
  <si>
    <t>Event</t>
  </si>
  <si>
    <t>Send post-event thank you email</t>
  </si>
  <si>
    <t>1-2 days post</t>
  </si>
  <si>
    <t>Submit final attendance list to Tandem</t>
  </si>
  <si>
    <t>1 day post</t>
  </si>
  <si>
    <t>Review and finalize budget, if needed</t>
  </si>
  <si>
    <t>1 week post</t>
  </si>
  <si>
    <t>Weeks to days for formula</t>
  </si>
  <si>
    <t>When should your event be?</t>
  </si>
  <si>
    <t>Language</t>
  </si>
  <si>
    <t>Weeks</t>
  </si>
  <si>
    <t>Days</t>
  </si>
  <si>
    <t>Today</t>
  </si>
  <si>
    <t>Enter a planning start date:</t>
  </si>
  <si>
    <t>12 weeks prior</t>
  </si>
  <si>
    <t>8-week lead time</t>
  </si>
  <si>
    <t>11 weeks prior</t>
  </si>
  <si>
    <t>10 weeks prior</t>
  </si>
  <si>
    <t>9 weeks prior</t>
  </si>
  <si>
    <t>8 weeks prior</t>
  </si>
  <si>
    <t>5 weeks prior</t>
  </si>
  <si>
    <t>4 weeks prior</t>
  </si>
  <si>
    <t>3 weeks prior</t>
  </si>
  <si>
    <t>1 weeks prior</t>
  </si>
  <si>
    <t>6 days prior</t>
  </si>
  <si>
    <t>5 days prior</t>
  </si>
  <si>
    <t>4 days prior</t>
  </si>
  <si>
    <t>3 days prior</t>
  </si>
  <si>
    <t>2 days prior</t>
  </si>
  <si>
    <t>1 days prior</t>
  </si>
  <si>
    <t>0 days prior</t>
  </si>
  <si>
    <t>2 days post</t>
  </si>
  <si>
    <t>3 days post</t>
  </si>
  <si>
    <t>1 month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</si>
</sst>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F800]dddd\,\ mmmm\ dd\,\ yyyy"/>
  </numFmts>
  <fonts count="24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sz val="16"/>
      <color theme="1"/>
      <name val="Open Sans"/>
      <family val="2"/>
    </font>
    <font>
      <b/>
      <sz val="14"/>
      <color theme="1"/>
      <name val="Open Sans"/>
      <family val="2"/>
    </font>
    <font>
      <b/>
      <sz val="9"/>
      <color theme="1"/>
      <name val="Open Sans"/>
      <family val="2"/>
    </font>
    <font>
      <b/>
      <sz val="12"/>
      <color theme="1"/>
      <name val="Open Sans"/>
      <family val="2"/>
    </font>
    <font>
      <b/>
      <sz val="11"/>
      <color theme="0"/>
      <name val="Open Sans"/>
      <family val="2"/>
    </font>
    <font>
      <sz val="11"/>
      <color theme="1"/>
      <name val="Open Sans"/>
      <family val="2"/>
    </font>
    <font>
      <sz val="11"/>
      <name val="Open Sans"/>
      <family val="2"/>
    </font>
    <font>
      <sz val="9"/>
      <color theme="1"/>
      <name val="Open Sans"/>
      <family val="2"/>
    </font>
    <font>
      <b/>
      <u/>
      <sz val="10"/>
      <color theme="1"/>
      <name val="Open Sans"/>
      <family val="2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  <font>
      <b/>
      <i/>
      <sz val="9"/>
      <color theme="1"/>
      <name val="Open Sans"/>
      <family val="2"/>
    </font>
    <font>
      <i/>
      <sz val="9"/>
      <color theme="1"/>
      <name val="Open Sans"/>
      <family val="2"/>
    </font>
    <font>
      <i/>
      <sz val="9"/>
      <color rgb="FF7030A0"/>
      <name val="Open Sans"/>
      <family val="2"/>
    </font>
    <font>
      <b/>
      <sz val="12"/>
      <color rgb="FFFF0000"/>
      <name val="Open Sans"/>
      <family val="2"/>
    </font>
    <font>
      <b/>
      <u/>
      <sz val="12"/>
      <color theme="4"/>
      <name val="Open Sans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00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" fontId="12" fillId="0" borderId="1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14" fillId="0" borderId="0" xfId="0" applyNumberFormat="1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19" fillId="3" borderId="2" xfId="0" applyFont="1" applyFill="1" applyBorder="1" applyAlignment="1">
      <alignment horizontal="right" vertical="center"/>
    </xf>
    <xf numFmtId="14" fontId="20" fillId="3" borderId="3" xfId="0" applyNumberFormat="1" applyFont="1" applyFill="1" applyBorder="1" applyAlignment="1">
      <alignment horizontal="right" vertical="center"/>
    </xf>
    <xf numFmtId="0" fontId="19" fillId="3" borderId="4" xfId="0" applyFont="1" applyFill="1" applyBorder="1" applyAlignment="1">
      <alignment horizontal="right" vertical="center"/>
    </xf>
    <xf numFmtId="14" fontId="20" fillId="3" borderId="5" xfId="0" applyNumberFormat="1" applyFont="1" applyFill="1" applyBorder="1" applyAlignment="1">
      <alignment horizontal="right" vertical="center"/>
    </xf>
    <xf numFmtId="14" fontId="19" fillId="3" borderId="3" xfId="0" applyNumberFormat="1" applyFont="1" applyFill="1" applyBorder="1" applyAlignment="1">
      <alignment horizontal="right" vertical="center"/>
    </xf>
    <xf numFmtId="14" fontId="19" fillId="3" borderId="5" xfId="0" applyNumberFormat="1" applyFont="1" applyFill="1" applyBorder="1" applyAlignment="1">
      <alignment horizontal="right" vertical="center"/>
    </xf>
    <xf numFmtId="165" fontId="2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164" fontId="11" fillId="2" borderId="0" xfId="0" applyNumberFormat="1" applyFont="1" applyFill="1" applyAlignment="1">
      <alignment horizontal="left" vertical="center" wrapText="1"/>
    </xf>
    <xf numFmtId="164" fontId="22" fillId="0" borderId="0" xfId="0" applyNumberFormat="1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30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112606</xdr:colOff>
      <xdr:row>0</xdr:row>
      <xdr:rowOff>170974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D4E0BA8-3F13-4FDB-9E82-948F25B04D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" y="87630"/>
          <a:ext cx="1834726" cy="93345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0</xdr:row>
      <xdr:rowOff>85725</xdr:rowOff>
    </xdr:from>
    <xdr:to>
      <xdr:col>1</xdr:col>
      <xdr:colOff>2875915</xdr:colOff>
      <xdr:row>1</xdr:row>
      <xdr:rowOff>953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E40868E-D47C-48BF-9A35-BFBACD1D0C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26080" y="87630"/>
          <a:ext cx="1725295" cy="10858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0</xdr:row>
      <xdr:rowOff>93134</xdr:rowOff>
    </xdr:from>
    <xdr:to>
      <xdr:col>4</xdr:col>
      <xdr:colOff>840294</xdr:colOff>
      <xdr:row>2</xdr:row>
      <xdr:rowOff>206034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CEBBF3-247D-4837-92FC-AC24AF0F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70035" y="96944"/>
          <a:ext cx="709484" cy="4329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D25801-3B51-4839-AF73-65DC7CC73A75}" name="Table2" displayName="Table2" ref="A2:C26" totalsRowShown="0">
  <autoFilter ref="A2:C26" xr:uid="{6E2BF37F-BC28-46D7-A555-289524DD7D93}"/>
  <tableColumns count="3">
    <tableColumn id="1" xr3:uid="{585D109B-7EEC-4000-851D-D1399576A914}" name="Language" dataDxfId="2"/>
    <tableColumn id="2" xr3:uid="{66D1A452-348C-423C-9940-9E0A16388F37}" name="Weeks" dataDxfId="1"/>
    <tableColumn id="3" xr3:uid="{465476EB-E982-42E9-AD1B-DB1024AD560F}" name="Day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0ECE-175D-4890-A6A6-DCD6B3553026}">
  <dimension ref="A2:I40"/>
  <sheetViews>
    <sheetView tabSelected="1" zoomScale="80" zoomScaleNormal="80" workbookViewId="0">
      <pane ySplit="9" topLeftCell="A10" activePane="bottomLeft" state="frozen"/>
      <selection pane="bottomLeft" activeCell="B10" sqref="B10"/>
    </sheetView>
  </sheetViews>
  <sheetFormatPr defaultColWidth="8.85546875" defaultRowHeight="16.5"/>
  <cols>
    <col min="1" max="1" width="25.85546875" style="29" customWidth="1"/>
    <col min="2" max="2" width="77.7109375" style="30" customWidth="1"/>
    <col min="3" max="3" width="19.140625" style="29" customWidth="1"/>
    <col min="4" max="4" width="17.140625" style="30" customWidth="1"/>
    <col min="5" max="5" width="14.85546875" style="30" customWidth="1"/>
    <col min="6" max="6" width="10" style="30" bestFit="1" customWidth="1"/>
    <col min="7" max="7" width="33.7109375" style="30" bestFit="1" customWidth="1"/>
    <col min="8" max="9" width="8.85546875" style="31"/>
    <col min="10" max="16384" width="8.85546875" style="30"/>
  </cols>
  <sheetData>
    <row r="2" spans="1:9" ht="10.15" customHeight="1"/>
    <row r="3" spans="1:9" s="12" customFormat="1" ht="22.5">
      <c r="A3" s="9" t="s">
        <v>0</v>
      </c>
      <c r="B3" s="10"/>
      <c r="C3" s="11"/>
      <c r="H3" s="13"/>
      <c r="I3" s="13"/>
    </row>
    <row r="4" spans="1:9" s="12" customFormat="1" ht="21">
      <c r="A4" s="14" t="s">
        <v>1</v>
      </c>
      <c r="B4" s="39">
        <v>44136</v>
      </c>
      <c r="H4" s="13"/>
      <c r="I4" s="13"/>
    </row>
    <row r="5" spans="1:9" s="15" customFormat="1" ht="7.9" customHeight="1">
      <c r="C5" s="16"/>
      <c r="H5" s="13"/>
      <c r="I5" s="13"/>
    </row>
    <row r="6" spans="1:9" s="15" customFormat="1" ht="18">
      <c r="A6" s="16" t="s">
        <v>2</v>
      </c>
      <c r="C6" s="16"/>
      <c r="H6" s="13"/>
      <c r="I6" s="13"/>
    </row>
    <row r="7" spans="1:9" s="15" customFormat="1" ht="18">
      <c r="A7" s="45"/>
      <c r="C7" s="16"/>
      <c r="H7" s="13"/>
      <c r="I7" s="13"/>
    </row>
    <row r="8" spans="1:9" s="6" customFormat="1" ht="15">
      <c r="A8" s="49"/>
      <c r="B8" s="50"/>
      <c r="C8" s="49"/>
      <c r="D8" s="50"/>
      <c r="E8" s="50"/>
      <c r="F8" s="50"/>
      <c r="G8" s="50"/>
      <c r="H8" s="50"/>
      <c r="I8" s="50"/>
    </row>
    <row r="9" spans="1:9" s="1" customFormat="1" ht="31.9" customHeight="1">
      <c r="A9" s="43" t="s">
        <v>3</v>
      </c>
      <c r="B9" s="43" t="s">
        <v>4</v>
      </c>
      <c r="C9" s="43" t="s">
        <v>5</v>
      </c>
      <c r="D9" s="43" t="s">
        <v>6</v>
      </c>
      <c r="E9" s="44" t="s">
        <v>7</v>
      </c>
    </row>
    <row r="10" spans="1:9" s="2" customFormat="1" ht="34.9" customHeight="1">
      <c r="A10" s="17"/>
      <c r="B10" s="17" t="s">
        <v>8</v>
      </c>
      <c r="C10" s="17" t="s">
        <v>9</v>
      </c>
      <c r="D10" s="18">
        <f>$B$4-84</f>
        <v>44052</v>
      </c>
      <c r="E10" s="18"/>
      <c r="F10" s="40"/>
      <c r="G10" s="20"/>
      <c r="H10" s="40"/>
      <c r="I10" s="40"/>
    </row>
    <row r="11" spans="1:9" s="2" customFormat="1" ht="34.9" customHeight="1">
      <c r="A11" s="17"/>
      <c r="B11" s="17" t="s">
        <v>10</v>
      </c>
      <c r="C11" s="17" t="s">
        <v>9</v>
      </c>
      <c r="D11" s="18">
        <f>$B$4-84</f>
        <v>44052</v>
      </c>
      <c r="E11" s="18"/>
      <c r="F11" s="40"/>
      <c r="G11" s="20"/>
      <c r="H11" s="40"/>
      <c r="I11" s="40"/>
    </row>
    <row r="12" spans="1:9" s="2" customFormat="1" ht="34.9" customHeight="1">
      <c r="A12" s="17"/>
      <c r="B12" s="17" t="s">
        <v>11</v>
      </c>
      <c r="C12" s="17" t="s">
        <v>9</v>
      </c>
      <c r="D12" s="18">
        <f>$B$4-84</f>
        <v>44052</v>
      </c>
      <c r="E12" s="17"/>
      <c r="F12" s="20"/>
      <c r="G12" s="20"/>
      <c r="H12" s="40"/>
      <c r="I12" s="40"/>
    </row>
    <row r="13" spans="1:9" s="2" customFormat="1" ht="34.9" customHeight="1">
      <c r="A13" s="17"/>
      <c r="B13" s="17" t="s">
        <v>12</v>
      </c>
      <c r="C13" s="17" t="s">
        <v>13</v>
      </c>
      <c r="D13" s="18">
        <f>$B$4-49</f>
        <v>44087</v>
      </c>
      <c r="E13" s="18"/>
      <c r="F13" s="20"/>
      <c r="G13" s="20"/>
      <c r="H13" s="40"/>
      <c r="I13" s="40"/>
    </row>
    <row r="14" spans="1:9" s="2" customFormat="1" ht="34.9" customHeight="1">
      <c r="A14" s="17"/>
      <c r="B14" s="17" t="s">
        <v>14</v>
      </c>
      <c r="C14" s="17" t="s">
        <v>13</v>
      </c>
      <c r="D14" s="18">
        <f>$B$4-49</f>
        <v>44087</v>
      </c>
      <c r="E14" s="19"/>
      <c r="F14" s="20"/>
      <c r="G14" s="20"/>
      <c r="H14" s="40"/>
      <c r="I14" s="40"/>
    </row>
    <row r="15" spans="1:9" s="2" customFormat="1" ht="34.9" customHeight="1">
      <c r="A15" s="17"/>
      <c r="B15" s="17" t="s">
        <v>15</v>
      </c>
      <c r="C15" s="17" t="s">
        <v>16</v>
      </c>
      <c r="D15" s="18">
        <f>$B$4-42</f>
        <v>44094</v>
      </c>
      <c r="E15" s="19"/>
      <c r="F15" s="20"/>
      <c r="G15" s="20"/>
      <c r="H15" s="40"/>
      <c r="I15" s="40"/>
    </row>
    <row r="16" spans="1:9" s="2" customFormat="1" ht="34.9" customHeight="1">
      <c r="A16" s="17"/>
      <c r="B16" s="17" t="s">
        <v>17</v>
      </c>
      <c r="C16" s="17" t="s">
        <v>16</v>
      </c>
      <c r="D16" s="18">
        <f>$B$4-42</f>
        <v>44094</v>
      </c>
      <c r="E16" s="18"/>
      <c r="F16" s="20"/>
      <c r="G16" s="20"/>
      <c r="H16" s="40"/>
      <c r="I16" s="40"/>
    </row>
    <row r="17" spans="1:9" s="2" customFormat="1" ht="34.9" customHeight="1">
      <c r="A17" s="17"/>
      <c r="B17" s="17" t="s">
        <v>18</v>
      </c>
      <c r="C17" s="17" t="s">
        <v>19</v>
      </c>
      <c r="D17" s="18">
        <f>$B$4-42</f>
        <v>44094</v>
      </c>
      <c r="E17" s="19"/>
      <c r="F17" s="20"/>
      <c r="G17" s="20"/>
      <c r="H17" s="40"/>
      <c r="I17" s="40"/>
    </row>
    <row r="18" spans="1:9" s="2" customFormat="1" ht="34.9" customHeight="1">
      <c r="A18" s="17"/>
      <c r="B18" s="17" t="s">
        <v>20</v>
      </c>
      <c r="C18" s="17" t="s">
        <v>21</v>
      </c>
      <c r="D18" s="18">
        <f>$B$4-35</f>
        <v>44101</v>
      </c>
      <c r="E18" s="18"/>
      <c r="F18" s="20"/>
      <c r="G18" s="20"/>
      <c r="H18" s="40"/>
      <c r="I18" s="40"/>
    </row>
    <row r="19" spans="1:9" s="2" customFormat="1" ht="34.9" customHeight="1">
      <c r="A19" s="17"/>
      <c r="B19" s="17" t="s">
        <v>22</v>
      </c>
      <c r="C19" s="17" t="s">
        <v>23</v>
      </c>
      <c r="D19" s="18">
        <f>$B$4-28</f>
        <v>44108</v>
      </c>
      <c r="E19" s="18"/>
      <c r="F19" s="20"/>
      <c r="G19" s="20"/>
      <c r="H19" s="40"/>
      <c r="I19" s="40"/>
    </row>
    <row r="20" spans="1:9" s="2" customFormat="1" ht="34.9" customHeight="1">
      <c r="A20" s="17"/>
      <c r="B20" s="17" t="s">
        <v>24</v>
      </c>
      <c r="C20" s="17" t="s">
        <v>25</v>
      </c>
      <c r="D20" s="18">
        <f>$B$4-14</f>
        <v>44122</v>
      </c>
      <c r="E20" s="19"/>
      <c r="F20" s="20"/>
      <c r="G20" s="20"/>
      <c r="H20" s="40"/>
      <c r="I20" s="40"/>
    </row>
    <row r="21" spans="1:9" s="2" customFormat="1" ht="34.9" customHeight="1">
      <c r="A21" s="17"/>
      <c r="B21" s="17" t="s">
        <v>26</v>
      </c>
      <c r="C21" s="21" t="s">
        <v>25</v>
      </c>
      <c r="D21" s="18">
        <f>$B$4-14</f>
        <v>44122</v>
      </c>
      <c r="E21" s="19"/>
      <c r="F21" s="20"/>
      <c r="G21" s="20"/>
      <c r="H21" s="40"/>
      <c r="I21" s="40"/>
    </row>
    <row r="22" spans="1:9" s="2" customFormat="1" ht="34.9" customHeight="1">
      <c r="A22" s="17"/>
      <c r="B22" s="17" t="s">
        <v>27</v>
      </c>
      <c r="C22" s="17" t="s">
        <v>28</v>
      </c>
      <c r="D22" s="18">
        <f t="shared" ref="D22:D24" si="0">$B$4-7</f>
        <v>44129</v>
      </c>
      <c r="E22" s="18"/>
      <c r="F22" s="20"/>
      <c r="G22" s="20"/>
      <c r="H22" s="40"/>
      <c r="I22" s="40"/>
    </row>
    <row r="23" spans="1:9" s="2" customFormat="1" ht="34.9" customHeight="1">
      <c r="A23" s="17"/>
      <c r="B23" s="17" t="s">
        <v>29</v>
      </c>
      <c r="C23" s="17" t="s">
        <v>28</v>
      </c>
      <c r="D23" s="18">
        <f>$B$4-7</f>
        <v>44129</v>
      </c>
      <c r="E23" s="18"/>
      <c r="F23" s="20"/>
      <c r="G23" s="20"/>
      <c r="H23" s="40"/>
      <c r="I23" s="40"/>
    </row>
    <row r="24" spans="1:9" s="2" customFormat="1" ht="34.9" customHeight="1">
      <c r="A24" s="17"/>
      <c r="B24" s="17" t="s">
        <v>30</v>
      </c>
      <c r="C24" s="17" t="s">
        <v>28</v>
      </c>
      <c r="D24" s="18">
        <f t="shared" si="0"/>
        <v>44129</v>
      </c>
      <c r="E24" s="18"/>
      <c r="F24" s="20"/>
      <c r="G24" s="20"/>
      <c r="H24" s="40"/>
      <c r="I24" s="40"/>
    </row>
    <row r="25" spans="1:9" s="2" customFormat="1" ht="34.9" customHeight="1">
      <c r="A25" s="46"/>
      <c r="B25" s="46" t="s">
        <v>31</v>
      </c>
      <c r="C25" s="46"/>
      <c r="D25" s="47">
        <f>B4</f>
        <v>44136</v>
      </c>
      <c r="E25" s="48"/>
      <c r="F25" s="40"/>
      <c r="G25" s="40"/>
      <c r="H25" s="40"/>
      <c r="I25" s="40"/>
    </row>
    <row r="26" spans="1:9" s="20" customFormat="1" ht="34.9" customHeight="1">
      <c r="A26" s="17"/>
      <c r="B26" s="17" t="s">
        <v>32</v>
      </c>
      <c r="C26" s="17" t="s">
        <v>33</v>
      </c>
      <c r="D26" s="18">
        <f>$B$4+1</f>
        <v>44137</v>
      </c>
      <c r="E26" s="18"/>
    </row>
    <row r="27" spans="1:9" s="20" customFormat="1" ht="34.9" customHeight="1">
      <c r="A27" s="17"/>
      <c r="B27" s="17" t="s">
        <v>34</v>
      </c>
      <c r="C27" s="17" t="s">
        <v>35</v>
      </c>
      <c r="D27" s="18">
        <f>$B$4+1</f>
        <v>44137</v>
      </c>
      <c r="E27" s="19"/>
    </row>
    <row r="28" spans="1:9" s="20" customFormat="1" ht="34.9" customHeight="1">
      <c r="A28" s="17"/>
      <c r="B28" s="17" t="s">
        <v>36</v>
      </c>
      <c r="C28" s="17" t="s">
        <v>37</v>
      </c>
      <c r="D28" s="18">
        <f>$B$4+7</f>
        <v>44143</v>
      </c>
      <c r="E28" s="18"/>
      <c r="H28" s="22"/>
      <c r="I28" s="22"/>
    </row>
    <row r="29" spans="1:9" s="20" customFormat="1" ht="20.45" customHeight="1">
      <c r="H29" s="22"/>
      <c r="I29" s="22"/>
    </row>
    <row r="33" spans="1:9" s="23" customFormat="1" ht="15" customHeight="1">
      <c r="A33" s="51"/>
      <c r="C33" s="24"/>
      <c r="H33" s="25"/>
      <c r="I33" s="25"/>
    </row>
    <row r="34" spans="1:9" s="23" customFormat="1" ht="15" customHeight="1">
      <c r="A34" s="51"/>
      <c r="C34" s="24"/>
      <c r="H34" s="25"/>
      <c r="I34" s="25"/>
    </row>
    <row r="35" spans="1:9" s="23" customFormat="1" ht="15" customHeight="1">
      <c r="A35" s="51"/>
      <c r="C35" s="24"/>
      <c r="H35" s="25"/>
      <c r="I35" s="25"/>
    </row>
    <row r="36" spans="1:9" s="23" customFormat="1" ht="15" customHeight="1">
      <c r="A36" s="24"/>
      <c r="C36" s="24"/>
      <c r="H36" s="25"/>
      <c r="I36" s="25"/>
    </row>
    <row r="37" spans="1:9" s="23" customFormat="1" ht="15" customHeight="1">
      <c r="A37" s="24"/>
      <c r="C37" s="24"/>
      <c r="H37" s="25"/>
      <c r="I37" s="25"/>
    </row>
    <row r="38" spans="1:9" s="23" customFormat="1" ht="15" customHeight="1">
      <c r="A38" s="24"/>
      <c r="C38" s="24"/>
      <c r="H38" s="25"/>
      <c r="I38" s="25"/>
    </row>
    <row r="39" spans="1:9" s="27" customFormat="1">
      <c r="A39" s="26"/>
      <c r="C39" s="26"/>
      <c r="H39" s="28"/>
      <c r="I39" s="28"/>
    </row>
    <row r="40" spans="1:9" s="27" customFormat="1">
      <c r="A40" s="26"/>
      <c r="C40" s="26"/>
      <c r="H40" s="28"/>
      <c r="I40" s="28"/>
    </row>
  </sheetData>
  <phoneticPr fontId="4" type="noConversion"/>
  <pageMargins left="0.41" right="0.19" top="0.44" bottom="0.28000000000000003" header="0.3" footer="0.17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216C-BBFD-49FE-B836-258276B0F547}">
  <dimension ref="A1:H30"/>
  <sheetViews>
    <sheetView zoomScale="90" zoomScaleNormal="90" workbookViewId="0">
      <selection activeCell="G19" sqref="G19"/>
    </sheetView>
  </sheetViews>
  <sheetFormatPr defaultColWidth="8.85546875" defaultRowHeight="15"/>
  <cols>
    <col min="1" max="1" width="14" style="6" bestFit="1" customWidth="1"/>
    <col min="2" max="2" width="15.42578125" style="7" customWidth="1"/>
    <col min="3" max="3" width="11" style="8" customWidth="1"/>
    <col min="4" max="4" width="10" style="6" bestFit="1" customWidth="1"/>
    <col min="5" max="5" width="14.85546875" style="6" customWidth="1"/>
    <col min="6" max="6" width="11.5703125" style="6" customWidth="1"/>
    <col min="7" max="7" width="23.28515625" style="6" bestFit="1" customWidth="1"/>
    <col min="8" max="8" width="10.5703125" style="6" customWidth="1"/>
    <col min="9" max="16384" width="8.85546875" style="6"/>
  </cols>
  <sheetData>
    <row r="1" spans="1:8" s="1" customFormat="1" ht="26.45" customHeight="1">
      <c r="A1" s="57" t="s">
        <v>38</v>
      </c>
      <c r="B1" s="57"/>
      <c r="C1" s="57"/>
      <c r="E1" s="58" t="s">
        <v>39</v>
      </c>
      <c r="F1" s="59"/>
      <c r="G1" s="59"/>
      <c r="H1" s="60"/>
    </row>
    <row r="2" spans="1:8" s="2" customFormat="1" ht="20.45" customHeight="1">
      <c r="A2" s="32" t="s">
        <v>40</v>
      </c>
      <c r="B2" s="3" t="s">
        <v>41</v>
      </c>
      <c r="C2" s="3" t="s">
        <v>42</v>
      </c>
      <c r="D2" s="40"/>
      <c r="E2" s="33" t="s">
        <v>43</v>
      </c>
      <c r="F2" s="37">
        <f ca="1">TODAY()</f>
        <v>45940</v>
      </c>
      <c r="G2" s="33" t="s">
        <v>44</v>
      </c>
      <c r="H2" s="34">
        <v>44221</v>
      </c>
    </row>
    <row r="3" spans="1:8" s="2" customFormat="1" ht="20.45" customHeight="1">
      <c r="A3" s="40" t="s">
        <v>45</v>
      </c>
      <c r="B3" s="41">
        <v>12</v>
      </c>
      <c r="C3" s="42">
        <f>B3*7</f>
        <v>84</v>
      </c>
      <c r="D3" s="40"/>
      <c r="E3" s="35" t="s">
        <v>46</v>
      </c>
      <c r="F3" s="38">
        <f ca="1">F2-56</f>
        <v>45884</v>
      </c>
      <c r="G3" s="35" t="s">
        <v>46</v>
      </c>
      <c r="H3" s="36">
        <f>H2-52</f>
        <v>44169</v>
      </c>
    </row>
    <row r="4" spans="1:8" s="2" customFormat="1" ht="20.45" customHeight="1">
      <c r="A4" s="40" t="s">
        <v>47</v>
      </c>
      <c r="B4" s="41">
        <v>11</v>
      </c>
      <c r="C4" s="42">
        <f t="shared" ref="C4:C14" si="0">B4*7</f>
        <v>77</v>
      </c>
      <c r="D4" s="40"/>
      <c r="E4" s="40"/>
      <c r="F4" s="40"/>
      <c r="G4" s="40"/>
      <c r="H4" s="40"/>
    </row>
    <row r="5" spans="1:8" s="2" customFormat="1" ht="20.45" customHeight="1">
      <c r="A5" s="40" t="s">
        <v>48</v>
      </c>
      <c r="B5" s="41">
        <v>10</v>
      </c>
      <c r="C5" s="42">
        <f t="shared" si="0"/>
        <v>70</v>
      </c>
      <c r="D5" s="40"/>
      <c r="E5" s="40"/>
      <c r="F5" s="40"/>
      <c r="G5" s="40"/>
      <c r="H5" s="40"/>
    </row>
    <row r="6" spans="1:8" s="2" customFormat="1" ht="20.45" customHeight="1">
      <c r="A6" s="40" t="s">
        <v>49</v>
      </c>
      <c r="B6" s="41">
        <v>9</v>
      </c>
      <c r="C6" s="42">
        <f t="shared" si="0"/>
        <v>63</v>
      </c>
      <c r="D6" s="40"/>
      <c r="E6" s="40"/>
      <c r="F6" s="40"/>
      <c r="G6" s="40"/>
      <c r="H6" s="40"/>
    </row>
    <row r="7" spans="1:8" s="2" customFormat="1" ht="20.45" customHeight="1">
      <c r="A7" s="40" t="s">
        <v>50</v>
      </c>
      <c r="B7" s="41">
        <v>8</v>
      </c>
      <c r="C7" s="42">
        <f t="shared" si="0"/>
        <v>56</v>
      </c>
      <c r="D7" s="40"/>
      <c r="E7" s="40"/>
      <c r="F7" s="40"/>
      <c r="G7" s="40"/>
      <c r="H7" s="40"/>
    </row>
    <row r="8" spans="1:8" s="2" customFormat="1" ht="20.45" customHeight="1">
      <c r="A8" s="40" t="s">
        <v>13</v>
      </c>
      <c r="B8" s="41">
        <v>7</v>
      </c>
      <c r="C8" s="42">
        <f t="shared" si="0"/>
        <v>49</v>
      </c>
      <c r="D8" s="40"/>
      <c r="E8" s="40"/>
      <c r="F8" s="40"/>
      <c r="G8" s="40"/>
      <c r="H8" s="40"/>
    </row>
    <row r="9" spans="1:8" s="2" customFormat="1" ht="20.45" customHeight="1">
      <c r="A9" s="40" t="s">
        <v>16</v>
      </c>
      <c r="B9" s="41">
        <v>6</v>
      </c>
      <c r="C9" s="42">
        <f t="shared" si="0"/>
        <v>42</v>
      </c>
      <c r="D9" s="40"/>
      <c r="E9" s="40"/>
      <c r="F9" s="40"/>
      <c r="G9" s="40"/>
      <c r="H9" s="40"/>
    </row>
    <row r="10" spans="1:8" s="2" customFormat="1" ht="20.45" customHeight="1">
      <c r="A10" s="40" t="s">
        <v>51</v>
      </c>
      <c r="B10" s="41">
        <v>5</v>
      </c>
      <c r="C10" s="42">
        <f t="shared" si="0"/>
        <v>35</v>
      </c>
      <c r="D10" s="40"/>
      <c r="E10" s="40"/>
      <c r="F10" s="40"/>
      <c r="G10" s="40"/>
      <c r="H10" s="40"/>
    </row>
    <row r="11" spans="1:8" s="2" customFormat="1" ht="20.45" customHeight="1">
      <c r="A11" s="40" t="s">
        <v>52</v>
      </c>
      <c r="B11" s="41">
        <v>4</v>
      </c>
      <c r="C11" s="42">
        <f t="shared" si="0"/>
        <v>28</v>
      </c>
      <c r="D11" s="40"/>
      <c r="E11" s="40"/>
      <c r="F11" s="40"/>
      <c r="G11" s="40"/>
      <c r="H11" s="40"/>
    </row>
    <row r="12" spans="1:8" s="2" customFormat="1" ht="20.45" customHeight="1">
      <c r="A12" s="40" t="s">
        <v>53</v>
      </c>
      <c r="B12" s="41">
        <v>3</v>
      </c>
      <c r="C12" s="42">
        <f t="shared" si="0"/>
        <v>21</v>
      </c>
      <c r="D12" s="40"/>
      <c r="E12" s="40"/>
      <c r="F12" s="40"/>
      <c r="G12" s="40"/>
      <c r="H12" s="40"/>
    </row>
    <row r="13" spans="1:8" s="2" customFormat="1" ht="20.45" customHeight="1">
      <c r="A13" s="40" t="s">
        <v>25</v>
      </c>
      <c r="B13" s="41">
        <v>2</v>
      </c>
      <c r="C13" s="42">
        <f t="shared" si="0"/>
        <v>14</v>
      </c>
      <c r="D13" s="40"/>
      <c r="E13" s="40"/>
      <c r="F13" s="40"/>
      <c r="G13" s="40"/>
      <c r="H13" s="40"/>
    </row>
    <row r="14" spans="1:8" s="2" customFormat="1" ht="20.45" customHeight="1">
      <c r="A14" s="40" t="s">
        <v>54</v>
      </c>
      <c r="B14" s="41">
        <v>1</v>
      </c>
      <c r="C14" s="42">
        <f t="shared" si="0"/>
        <v>7</v>
      </c>
      <c r="D14" s="40"/>
      <c r="E14" s="40"/>
      <c r="F14" s="40"/>
      <c r="G14" s="40"/>
      <c r="H14" s="40"/>
    </row>
    <row r="15" spans="1:8" s="2" customFormat="1" ht="20.45" customHeight="1">
      <c r="A15" s="40" t="s">
        <v>55</v>
      </c>
      <c r="B15" s="41"/>
      <c r="C15" s="42">
        <v>6</v>
      </c>
      <c r="D15" s="40"/>
      <c r="E15" s="40"/>
      <c r="F15" s="40"/>
      <c r="G15" s="40"/>
      <c r="H15" s="40"/>
    </row>
    <row r="16" spans="1:8" s="2" customFormat="1" ht="20.45" customHeight="1">
      <c r="A16" s="40" t="s">
        <v>56</v>
      </c>
      <c r="B16" s="41"/>
      <c r="C16" s="42">
        <v>5</v>
      </c>
      <c r="D16" s="40"/>
      <c r="E16" s="40"/>
      <c r="F16" s="40"/>
      <c r="G16" s="40"/>
      <c r="H16" s="40"/>
    </row>
    <row r="17" spans="1:3" s="2" customFormat="1" ht="20.45" customHeight="1">
      <c r="A17" s="40" t="s">
        <v>57</v>
      </c>
      <c r="B17" s="41"/>
      <c r="C17" s="42">
        <v>4</v>
      </c>
    </row>
    <row r="18" spans="1:3" s="2" customFormat="1" ht="20.45" customHeight="1">
      <c r="A18" s="40" t="s">
        <v>58</v>
      </c>
      <c r="B18" s="41"/>
      <c r="C18" s="42">
        <v>3</v>
      </c>
    </row>
    <row r="19" spans="1:3" s="2" customFormat="1" ht="20.45" customHeight="1">
      <c r="A19" s="40" t="s">
        <v>59</v>
      </c>
      <c r="B19" s="41"/>
      <c r="C19" s="42">
        <v>2</v>
      </c>
    </row>
    <row r="20" spans="1:3" ht="20.45" customHeight="1">
      <c r="A20" s="40" t="s">
        <v>60</v>
      </c>
      <c r="B20" s="41"/>
      <c r="C20" s="42">
        <v>1</v>
      </c>
    </row>
    <row r="21" spans="1:3" ht="20.45" customHeight="1">
      <c r="A21" s="40" t="s">
        <v>61</v>
      </c>
      <c r="B21" s="41"/>
      <c r="C21" s="42">
        <v>0</v>
      </c>
    </row>
    <row r="22" spans="1:3" ht="20.45" customHeight="1">
      <c r="A22" s="40" t="s">
        <v>35</v>
      </c>
      <c r="B22" s="41"/>
      <c r="C22" s="42">
        <v>1</v>
      </c>
    </row>
    <row r="23" spans="1:3" s="4" customFormat="1" ht="20.45" customHeight="1">
      <c r="A23" s="40" t="s">
        <v>62</v>
      </c>
      <c r="B23" s="41"/>
      <c r="C23" s="42">
        <v>2</v>
      </c>
    </row>
    <row r="24" spans="1:3" s="4" customFormat="1" ht="20.45" customHeight="1">
      <c r="A24" s="40" t="s">
        <v>63</v>
      </c>
      <c r="B24" s="41"/>
      <c r="C24" s="42">
        <v>3</v>
      </c>
    </row>
    <row r="25" spans="1:3" s="4" customFormat="1" ht="15" customHeight="1">
      <c r="A25" s="40" t="s">
        <v>37</v>
      </c>
      <c r="B25" s="52">
        <v>1</v>
      </c>
      <c r="C25" s="52">
        <f>B25*7</f>
        <v>7</v>
      </c>
    </row>
    <row r="26" spans="1:3" s="4" customFormat="1" ht="15" customHeight="1">
      <c r="A26" s="40" t="s">
        <v>64</v>
      </c>
      <c r="B26" s="52">
        <v>4.5</v>
      </c>
      <c r="C26" s="52">
        <f>B26*7</f>
        <v>31.5</v>
      </c>
    </row>
    <row r="27" spans="1:3" s="4" customFormat="1" ht="15" customHeight="1">
      <c r="A27" s="53"/>
      <c r="B27" s="54"/>
      <c r="C27" s="54"/>
    </row>
    <row r="28" spans="1:3" s="4" customFormat="1" ht="15" customHeight="1">
      <c r="A28" s="53"/>
      <c r="B28" s="54"/>
      <c r="C28" s="54"/>
    </row>
    <row r="29" spans="1:3" s="5" customFormat="1">
      <c r="A29" s="55"/>
      <c r="B29" s="56"/>
      <c r="C29" s="56"/>
    </row>
    <row r="30" spans="1:3" s="5" customFormat="1">
      <c r="A30" s="55"/>
      <c r="B30" s="56"/>
      <c r="C30" s="56"/>
    </row>
  </sheetData>
  <mergeCells count="2">
    <mergeCell ref="A1:C1"/>
    <mergeCell ref="E1:H1"/>
  </mergeCells>
  <pageMargins left="0.41" right="0.19" top="0.44" bottom="0.28000000000000003" header="0.3" footer="0.17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Alix Compton</dc:creator>
  <cp:keywords/>
  <dc:description/>
  <cp:lastModifiedBy/>
  <cp:revision/>
  <dcterms:created xsi:type="dcterms:W3CDTF">2019-04-19T15:44:42Z</dcterms:created>
  <dcterms:modified xsi:type="dcterms:W3CDTF">2025-10-10T22:40:14Z</dcterms:modified>
  <cp:category/>
  <cp:contentStatus/>
</cp:coreProperties>
</file>